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195" windowHeight="8250" activeTab="1"/>
  </bookViews>
  <sheets>
    <sheet name="Input Data" sheetId="1" r:id="rId1"/>
    <sheet name="Daftar Nilai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" i="2" l="1"/>
  <c r="L5" i="2"/>
  <c r="L6" i="2"/>
  <c r="K4" i="2"/>
  <c r="K5" i="2"/>
  <c r="K6" i="2"/>
  <c r="K3" i="2"/>
  <c r="L3" i="2"/>
  <c r="J4" i="2"/>
  <c r="J5" i="2"/>
  <c r="J6" i="2"/>
  <c r="J3" i="2"/>
  <c r="D14" i="2"/>
  <c r="E14" i="2"/>
  <c r="C14" i="2"/>
  <c r="E10" i="2"/>
  <c r="D10" i="2"/>
  <c r="C10" i="2"/>
  <c r="F4" i="2"/>
  <c r="I4" i="2" s="1"/>
  <c r="F5" i="2"/>
  <c r="I5" i="2" s="1"/>
  <c r="F6" i="2"/>
  <c r="I6" i="2" s="1"/>
  <c r="F3" i="2"/>
  <c r="H3" i="2" s="1"/>
  <c r="H5" i="1"/>
  <c r="H4" i="1"/>
  <c r="H3" i="1"/>
  <c r="H2" i="1"/>
  <c r="E7" i="1"/>
  <c r="E3" i="1"/>
  <c r="E4" i="1"/>
  <c r="E5" i="1"/>
  <c r="E6" i="1"/>
  <c r="E2" i="1"/>
  <c r="H6" i="2" l="1"/>
  <c r="H5" i="2"/>
  <c r="H4" i="2"/>
  <c r="G3" i="2"/>
  <c r="I3" i="2"/>
  <c r="G6" i="2"/>
  <c r="G5" i="2"/>
  <c r="G4" i="2"/>
</calcChain>
</file>

<file path=xl/comments1.xml><?xml version="1.0" encoding="utf-8"?>
<comments xmlns="http://schemas.openxmlformats.org/spreadsheetml/2006/main">
  <authors>
    <author>Andre</author>
  </authors>
  <commentList>
    <comment ref="J1" authorId="0">
      <text>
        <r>
          <rPr>
            <b/>
            <sz val="10"/>
            <color indexed="10"/>
            <rFont val="Tahoma"/>
            <family val="2"/>
          </rPr>
          <t>Keterangan Kelulusan tiap mata pelajaran jika nilai di atas 6</t>
        </r>
      </text>
    </comment>
  </commentList>
</comments>
</file>

<file path=xl/sharedStrings.xml><?xml version="1.0" encoding="utf-8"?>
<sst xmlns="http://schemas.openxmlformats.org/spreadsheetml/2006/main" count="43" uniqueCount="34">
  <si>
    <t>No.</t>
  </si>
  <si>
    <t>Nama Barang</t>
  </si>
  <si>
    <t>Stok</t>
  </si>
  <si>
    <t>Harga</t>
  </si>
  <si>
    <t>Harga Total</t>
  </si>
  <si>
    <t>Tv 14 inch</t>
  </si>
  <si>
    <t>Mesin Cuci</t>
  </si>
  <si>
    <t>Note Book</t>
  </si>
  <si>
    <t>Kipas Angin</t>
  </si>
  <si>
    <t>Radio</t>
  </si>
  <si>
    <t>Satuan</t>
  </si>
  <si>
    <t>Hasil</t>
  </si>
  <si>
    <t>Satuan (km)</t>
  </si>
  <si>
    <t>m</t>
  </si>
  <si>
    <t>cm</t>
  </si>
  <si>
    <t>dm</t>
  </si>
  <si>
    <t>mm</t>
  </si>
  <si>
    <t>No</t>
  </si>
  <si>
    <t>Daftar Nilai</t>
  </si>
  <si>
    <t>Anisa</t>
  </si>
  <si>
    <t>Dian</t>
  </si>
  <si>
    <t>Tri</t>
  </si>
  <si>
    <t>Zainal</t>
  </si>
  <si>
    <t>IPA</t>
  </si>
  <si>
    <t>Nama</t>
  </si>
  <si>
    <t>IPS</t>
  </si>
  <si>
    <t>Agama</t>
  </si>
  <si>
    <t>Rata-rata</t>
  </si>
  <si>
    <t>Round</t>
  </si>
  <si>
    <t>Roundup</t>
  </si>
  <si>
    <t>Rounddown</t>
  </si>
  <si>
    <t>Nilai Max</t>
  </si>
  <si>
    <t>Nilai Min</t>
  </si>
  <si>
    <t>Keterangan Kelulusan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</si>
</sst>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Daftar</a:t>
            </a:r>
            <a:r>
              <a:rPr lang="en-US" baseline="0"/>
              <a:t> Nilai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'Daftar Nilai'!$C$2</c:f>
              <c:strCache>
                <c:ptCount val="1"/>
                <c:pt idx="0">
                  <c:v>IPA</c:v>
                </c:pt>
              </c:strCache>
            </c:strRef>
          </c:tx>
          <c:invertIfNegative val="0"/>
          <c:cat>
            <c:strRef>
              <c:f>'Daftar Nilai'!$B$3:$B$6</c:f>
              <c:strCache>
                <c:ptCount val="4"/>
                <c:pt idx="0">
                  <c:v>Anisa</c:v>
                </c:pt>
                <c:pt idx="1">
                  <c:v>Dian</c:v>
                </c:pt>
                <c:pt idx="2">
                  <c:v>Tri</c:v>
                </c:pt>
                <c:pt idx="3">
                  <c:v>Zainal</c:v>
                </c:pt>
              </c:strCache>
            </c:strRef>
          </c:cat>
          <c:val>
            <c:numRef>
              <c:f>'Daftar Nilai'!$C$3:$C$6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'Daftar Nilai'!$D$2</c:f>
              <c:strCache>
                <c:ptCount val="1"/>
                <c:pt idx="0">
                  <c:v>IPS</c:v>
                </c:pt>
              </c:strCache>
            </c:strRef>
          </c:tx>
          <c:invertIfNegative val="0"/>
          <c:cat>
            <c:strRef>
              <c:f>'Daftar Nilai'!$B$3:$B$6</c:f>
              <c:strCache>
                <c:ptCount val="4"/>
                <c:pt idx="0">
                  <c:v>Anisa</c:v>
                </c:pt>
                <c:pt idx="1">
                  <c:v>Dian</c:v>
                </c:pt>
                <c:pt idx="2">
                  <c:v>Tri</c:v>
                </c:pt>
                <c:pt idx="3">
                  <c:v>Zainal</c:v>
                </c:pt>
              </c:strCache>
            </c:strRef>
          </c:cat>
          <c:val>
            <c:numRef>
              <c:f>'Daftar Nilai'!$D$3:$D$6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'Daftar Nilai'!$E$2</c:f>
              <c:strCache>
                <c:ptCount val="1"/>
                <c:pt idx="0">
                  <c:v>Agama</c:v>
                </c:pt>
              </c:strCache>
            </c:strRef>
          </c:tx>
          <c:invertIfNegative val="0"/>
          <c:cat>
            <c:strRef>
              <c:f>'Daftar Nilai'!$B$3:$B$6</c:f>
              <c:strCache>
                <c:ptCount val="4"/>
                <c:pt idx="0">
                  <c:v>Anisa</c:v>
                </c:pt>
                <c:pt idx="1">
                  <c:v>Dian</c:v>
                </c:pt>
                <c:pt idx="2">
                  <c:v>Tri</c:v>
                </c:pt>
                <c:pt idx="3">
                  <c:v>Zainal</c:v>
                </c:pt>
              </c:strCache>
            </c:strRef>
          </c:cat>
          <c:val>
            <c:numRef>
              <c:f>'Daftar Nilai'!$E$3:$E$6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8064"/>
        <c:axId val="45849600"/>
      </c:barChart>
      <c:catAx>
        <c:axId val="45848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849600"/>
        <c:crosses val="autoZero"/>
        <c:auto val="1"/>
        <c:lblAlgn val="ctr"/>
        <c:lblOffset val="100"/>
        <c:noMultiLvlLbl val="0"/>
      </c:catAx>
      <c:valAx>
        <c:axId val="458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8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7</xdr:row>
      <xdr:rowOff>9525</xdr:rowOff>
    </xdr:from>
    <xdr:to>
      <xdr:col>11</xdr:col>
      <xdr:colOff>828675</xdr:colOff>
      <xdr:row>21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9" sqref="G9"/>
    </sheetView>
  </sheetViews>
  <sheetFormatPr defaultRowHeight="15" x14ac:dyDescent="0.25"/>
  <cols>
    <col min="1" max="1" width="6.7109375" customWidth="1"/>
    <col min="2" max="2" width="18.85546875" customWidth="1"/>
    <col min="3" max="3" width="6.28515625" customWidth="1"/>
    <col min="4" max="4" width="10.85546875" customWidth="1"/>
    <col min="5" max="5" width="13.140625" customWidth="1"/>
    <col min="7" max="7" width="13.7109375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9" t="s">
        <v>4</v>
      </c>
      <c r="G1" s="19" t="s">
        <v>12</v>
      </c>
      <c r="H1" s="19" t="s">
        <v>11</v>
      </c>
      <c r="I1" s="19" t="s">
        <v>10</v>
      </c>
    </row>
    <row r="2" spans="1:9" x14ac:dyDescent="0.25">
      <c r="A2" s="18">
        <v>1</v>
      </c>
      <c r="B2" s="16" t="s">
        <v>5</v>
      </c>
      <c r="C2" s="1">
        <v>3</v>
      </c>
      <c r="D2" s="2">
        <v>1500000</v>
      </c>
      <c r="E2" s="22">
        <f>C2*D2</f>
        <v>4500000</v>
      </c>
      <c r="G2" s="1">
        <v>10</v>
      </c>
      <c r="H2" s="20">
        <f>CONVERT(G2,"km","m")</f>
        <v>10000</v>
      </c>
      <c r="I2" s="1" t="s">
        <v>13</v>
      </c>
    </row>
    <row r="3" spans="1:9" x14ac:dyDescent="0.25">
      <c r="A3" s="18">
        <v>2</v>
      </c>
      <c r="B3" s="16" t="s">
        <v>6</v>
      </c>
      <c r="C3" s="1">
        <v>2</v>
      </c>
      <c r="D3" s="2">
        <v>1000000</v>
      </c>
      <c r="E3" s="22">
        <f t="shared" ref="E3:E6" si="0">C3*D3</f>
        <v>2000000</v>
      </c>
      <c r="G3" s="1">
        <v>10</v>
      </c>
      <c r="H3" s="20">
        <f>CONVERT(G3,"km","cm")</f>
        <v>1000000</v>
      </c>
      <c r="I3" s="1" t="s">
        <v>14</v>
      </c>
    </row>
    <row r="4" spans="1:9" x14ac:dyDescent="0.25">
      <c r="A4" s="18">
        <v>3</v>
      </c>
      <c r="B4" s="16" t="s">
        <v>7</v>
      </c>
      <c r="C4" s="1">
        <v>5</v>
      </c>
      <c r="D4" s="2">
        <v>2000000</v>
      </c>
      <c r="E4" s="22">
        <f t="shared" si="0"/>
        <v>10000000</v>
      </c>
      <c r="G4" s="1">
        <v>10</v>
      </c>
      <c r="H4" s="20">
        <f>CONVERT(G4,"km","dm")</f>
        <v>100000</v>
      </c>
      <c r="I4" s="1" t="s">
        <v>15</v>
      </c>
    </row>
    <row r="5" spans="1:9" x14ac:dyDescent="0.25">
      <c r="A5" s="18">
        <v>4</v>
      </c>
      <c r="B5" s="16" t="s">
        <v>8</v>
      </c>
      <c r="C5" s="1">
        <v>2</v>
      </c>
      <c r="D5" s="2">
        <v>300000</v>
      </c>
      <c r="E5" s="22">
        <f t="shared" si="0"/>
        <v>600000</v>
      </c>
      <c r="G5" s="1">
        <v>10</v>
      </c>
      <c r="H5" s="20">
        <f>CONVERT(G5,"km","mm")</f>
        <v>10000000</v>
      </c>
      <c r="I5" s="1" t="s">
        <v>16</v>
      </c>
    </row>
    <row r="6" spans="1:9" x14ac:dyDescent="0.25">
      <c r="A6" s="18">
        <v>5</v>
      </c>
      <c r="B6" s="16" t="s">
        <v>9</v>
      </c>
      <c r="C6" s="1">
        <v>1</v>
      </c>
      <c r="D6" s="2">
        <v>150000</v>
      </c>
      <c r="E6" s="22">
        <f t="shared" si="0"/>
        <v>150000</v>
      </c>
    </row>
    <row r="7" spans="1:9" x14ac:dyDescent="0.25">
      <c r="A7" s="15"/>
      <c r="B7" s="16"/>
      <c r="C7" s="2"/>
      <c r="D7" s="2"/>
      <c r="E7" s="21">
        <f>SUM(E2:E6)</f>
        <v>17250000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H6" sqref="H6"/>
    </sheetView>
  </sheetViews>
  <sheetFormatPr defaultRowHeight="15" x14ac:dyDescent="0.25"/>
  <cols>
    <col min="1" max="1" width="7" customWidth="1"/>
    <col min="6" max="6" width="10.28515625" customWidth="1"/>
    <col min="8" max="8" width="9.140625" customWidth="1"/>
    <col min="9" max="9" width="13.28515625" customWidth="1"/>
    <col min="10" max="10" width="13.140625" customWidth="1"/>
    <col min="11" max="11" width="13" customWidth="1"/>
    <col min="12" max="12" width="13.140625" customWidth="1"/>
    <col min="15" max="15" width="12.85546875" customWidth="1"/>
  </cols>
  <sheetData>
    <row r="1" spans="1:14" x14ac:dyDescent="0.25">
      <c r="A1" s="6" t="s">
        <v>17</v>
      </c>
      <c r="B1" s="7" t="s">
        <v>18</v>
      </c>
      <c r="C1" s="8"/>
      <c r="D1" s="8"/>
      <c r="E1" s="8"/>
      <c r="F1" s="9" t="s">
        <v>27</v>
      </c>
      <c r="G1" s="9" t="s">
        <v>28</v>
      </c>
      <c r="H1" s="9" t="s">
        <v>29</v>
      </c>
      <c r="I1" s="9" t="s">
        <v>30</v>
      </c>
      <c r="J1" s="7" t="s">
        <v>33</v>
      </c>
      <c r="K1" s="8"/>
      <c r="L1" s="11"/>
    </row>
    <row r="2" spans="1:14" x14ac:dyDescent="0.25">
      <c r="A2" s="6"/>
      <c r="B2" s="4" t="s">
        <v>24</v>
      </c>
      <c r="C2" s="4" t="s">
        <v>23</v>
      </c>
      <c r="D2" s="4" t="s">
        <v>25</v>
      </c>
      <c r="E2" s="5" t="s">
        <v>26</v>
      </c>
      <c r="F2" s="9"/>
      <c r="G2" s="9"/>
      <c r="H2" s="9"/>
      <c r="I2" s="9"/>
      <c r="J2" s="10" t="s">
        <v>23</v>
      </c>
      <c r="K2" s="10" t="s">
        <v>25</v>
      </c>
      <c r="L2" s="10" t="s">
        <v>26</v>
      </c>
      <c r="N2" s="3"/>
    </row>
    <row r="3" spans="1:14" x14ac:dyDescent="0.25">
      <c r="A3" s="13">
        <v>1</v>
      </c>
      <c r="B3" s="14" t="s">
        <v>19</v>
      </c>
      <c r="C3" s="1">
        <v>8</v>
      </c>
      <c r="D3" s="1">
        <v>7</v>
      </c>
      <c r="E3" s="1">
        <v>7</v>
      </c>
      <c r="F3" s="16">
        <f>AVERAGE(C3:E3)</f>
        <v>7.333333333333333</v>
      </c>
      <c r="G3" s="1">
        <f>ROUND(F3,0)</f>
        <v>7</v>
      </c>
      <c r="H3" s="1">
        <f>ROUNDUP(F3,0)</f>
        <v>8</v>
      </c>
      <c r="I3" s="1">
        <f>ROUNDDOWN(F3,0)</f>
        <v>7</v>
      </c>
      <c r="J3" s="1" t="str">
        <f>IF(C3&gt;6,"Lulus","Tidak Lulus")</f>
        <v>Lulus</v>
      </c>
      <c r="K3" s="1" t="str">
        <f t="shared" ref="K3:L6" si="0">IF(D3&gt;6,"Lulus","Tidak Lulus")</f>
        <v>Lulus</v>
      </c>
      <c r="L3" s="1" t="str">
        <f t="shared" si="0"/>
        <v>Lulus</v>
      </c>
    </row>
    <row r="4" spans="1:14" x14ac:dyDescent="0.25">
      <c r="A4" s="13">
        <v>2</v>
      </c>
      <c r="B4" s="14" t="s">
        <v>20</v>
      </c>
      <c r="C4" s="1">
        <v>6</v>
      </c>
      <c r="D4" s="1">
        <v>7</v>
      </c>
      <c r="E4" s="1">
        <v>7</v>
      </c>
      <c r="F4" s="16">
        <f t="shared" ref="F4:F6" si="1">AVERAGE(C4:E4)</f>
        <v>6.666666666666667</v>
      </c>
      <c r="G4" s="1">
        <f t="shared" ref="G4:G6" si="2">ROUND(F4,0)</f>
        <v>7</v>
      </c>
      <c r="H4" s="1">
        <f t="shared" ref="H4:H6" si="3">ROUNDUP(F4,0)</f>
        <v>7</v>
      </c>
      <c r="I4" s="1">
        <f t="shared" ref="I4:I6" si="4">ROUNDDOWN(F4,0)</f>
        <v>6</v>
      </c>
      <c r="J4" s="1" t="str">
        <f t="shared" ref="J4:J6" si="5">IF(C4&gt;6,"Lulus","Tidak Lulus")</f>
        <v>Tidak Lulus</v>
      </c>
      <c r="K4" s="1" t="str">
        <f t="shared" si="0"/>
        <v>Lulus</v>
      </c>
      <c r="L4" s="1" t="str">
        <f t="shared" si="0"/>
        <v>Lulus</v>
      </c>
    </row>
    <row r="5" spans="1:14" x14ac:dyDescent="0.25">
      <c r="A5" s="13">
        <v>3</v>
      </c>
      <c r="B5" s="14" t="s">
        <v>21</v>
      </c>
      <c r="C5" s="1">
        <v>8</v>
      </c>
      <c r="D5" s="1">
        <v>9</v>
      </c>
      <c r="E5" s="1">
        <v>6</v>
      </c>
      <c r="F5" s="16">
        <f t="shared" si="1"/>
        <v>7.666666666666667</v>
      </c>
      <c r="G5" s="1">
        <f t="shared" si="2"/>
        <v>8</v>
      </c>
      <c r="H5" s="1">
        <f t="shared" si="3"/>
        <v>8</v>
      </c>
      <c r="I5" s="1">
        <f t="shared" si="4"/>
        <v>7</v>
      </c>
      <c r="J5" s="1" t="str">
        <f t="shared" si="5"/>
        <v>Lulus</v>
      </c>
      <c r="K5" s="1" t="str">
        <f t="shared" si="0"/>
        <v>Lulus</v>
      </c>
      <c r="L5" s="1" t="str">
        <f t="shared" si="0"/>
        <v>Tidak Lulus</v>
      </c>
    </row>
    <row r="6" spans="1:14" x14ac:dyDescent="0.25">
      <c r="A6" s="13">
        <v>4</v>
      </c>
      <c r="B6" s="14" t="s">
        <v>22</v>
      </c>
      <c r="C6" s="1">
        <v>7</v>
      </c>
      <c r="D6" s="1">
        <v>8</v>
      </c>
      <c r="E6" s="1">
        <v>8</v>
      </c>
      <c r="F6" s="16">
        <f t="shared" si="1"/>
        <v>7.666666666666667</v>
      </c>
      <c r="G6" s="1">
        <f t="shared" si="2"/>
        <v>8</v>
      </c>
      <c r="H6" s="1">
        <f t="shared" si="3"/>
        <v>8</v>
      </c>
      <c r="I6" s="1">
        <f t="shared" si="4"/>
        <v>7</v>
      </c>
      <c r="J6" s="1" t="str">
        <f t="shared" si="5"/>
        <v>Lulus</v>
      </c>
      <c r="K6" s="1" t="str">
        <f t="shared" si="0"/>
        <v>Lulus</v>
      </c>
      <c r="L6" s="1" t="str">
        <f t="shared" si="0"/>
        <v>Lulus</v>
      </c>
    </row>
    <row r="8" spans="1:14" x14ac:dyDescent="0.25">
      <c r="C8" s="12" t="s">
        <v>31</v>
      </c>
      <c r="D8" s="12"/>
      <c r="E8" s="12"/>
    </row>
    <row r="9" spans="1:14" x14ac:dyDescent="0.25">
      <c r="C9" s="10" t="s">
        <v>23</v>
      </c>
      <c r="D9" s="10" t="s">
        <v>25</v>
      </c>
      <c r="E9" s="10" t="s">
        <v>26</v>
      </c>
    </row>
    <row r="10" spans="1:14" x14ac:dyDescent="0.25">
      <c r="C10" s="1">
        <f>MAX(C3:C6)</f>
        <v>8</v>
      </c>
      <c r="D10" s="1">
        <f>MAX(D3:D6)</f>
        <v>9</v>
      </c>
      <c r="E10" s="1">
        <f>MAX(E3:E6)</f>
        <v>8</v>
      </c>
    </row>
    <row r="12" spans="1:14" x14ac:dyDescent="0.25">
      <c r="C12" s="12" t="s">
        <v>32</v>
      </c>
      <c r="D12" s="12"/>
      <c r="E12" s="12"/>
    </row>
    <row r="13" spans="1:14" x14ac:dyDescent="0.25">
      <c r="C13" s="10" t="s">
        <v>23</v>
      </c>
      <c r="D13" s="10" t="s">
        <v>25</v>
      </c>
      <c r="E13" s="10" t="s">
        <v>26</v>
      </c>
    </row>
    <row r="14" spans="1:14" x14ac:dyDescent="0.25">
      <c r="C14" s="1">
        <f>MIN(C3:C6)</f>
        <v>6</v>
      </c>
      <c r="D14" s="1">
        <f t="shared" ref="D14:E14" si="6">MIN(D3:D6)</f>
        <v>7</v>
      </c>
      <c r="E14" s="1">
        <f t="shared" si="6"/>
        <v>6</v>
      </c>
    </row>
  </sheetData>
  <mergeCells count="9">
    <mergeCell ref="H1:H2"/>
    <mergeCell ref="I1:I2"/>
    <mergeCell ref="A1:A2"/>
    <mergeCell ref="C8:E8"/>
    <mergeCell ref="C12:E12"/>
    <mergeCell ref="J1:L1"/>
    <mergeCell ref="B1:E1"/>
    <mergeCell ref="F1:F2"/>
    <mergeCell ref="G1:G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Daftar Nilai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2016-01-12T14:29:27Z</dcterms:created>
  <dcterms:modified xsi:type="dcterms:W3CDTF">2016-01-12T15:48:59Z</dcterms:modified>
</cp:coreProperties>
</file>